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X_Privat\Skidskytte\GDSSF\Rollbeskrivning Lägeransvarig\"/>
    </mc:Choice>
  </mc:AlternateContent>
  <xr:revisionPtr revIDLastSave="0" documentId="13_ncr:1_{71159E01-F368-49AE-9FE2-CE6B5B7CAFA0}" xr6:coauthVersionLast="47" xr6:coauthVersionMax="47" xr10:uidLastSave="{00000000-0000-0000-0000-000000000000}"/>
  <bookViews>
    <workbookView xWindow="4875" yWindow="2550" windowWidth="21600" windowHeight="13185" xr2:uid="{37ABBBA0-1802-4370-B7A5-4C54AD033C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D51" i="1"/>
  <c r="D49" i="1"/>
  <c r="D43" i="1"/>
  <c r="D41" i="1"/>
  <c r="D30" i="1"/>
  <c r="D25" i="1"/>
  <c r="D23" i="1"/>
  <c r="D20" i="1"/>
  <c r="B7" i="1"/>
  <c r="B15" i="1" s="1"/>
  <c r="B17" i="1" s="1"/>
  <c r="D19" i="1" l="1"/>
  <c r="B16" i="1"/>
</calcChain>
</file>

<file path=xl/sharedStrings.xml><?xml version="1.0" encoding="utf-8"?>
<sst xmlns="http://schemas.openxmlformats.org/spreadsheetml/2006/main" count="100" uniqueCount="75">
  <si>
    <t>Logi</t>
  </si>
  <si>
    <t>Matlådor</t>
  </si>
  <si>
    <t>Utlägg</t>
  </si>
  <si>
    <t>Spår o vall</t>
  </si>
  <si>
    <t>ICA</t>
  </si>
  <si>
    <t>Per deltagare</t>
  </si>
  <si>
    <t>Per deltagare med 500 kr subvention</t>
  </si>
  <si>
    <t>Sjukanmälda</t>
  </si>
  <si>
    <t>övriga</t>
  </si>
  <si>
    <t>Summa:</t>
  </si>
  <si>
    <t>Fakturering</t>
  </si>
  <si>
    <t>Mora Biathlonklubb</t>
  </si>
  <si>
    <t>Ornäs Idrottsklubb</t>
  </si>
  <si>
    <t>Lima Skyttegille</t>
  </si>
  <si>
    <t>Valbo Allmänna Idrottsförening</t>
  </si>
  <si>
    <t>Dala-Järna Idrottsklubb</t>
  </si>
  <si>
    <t>IFK Grängesberg Skidklubb</t>
  </si>
  <si>
    <t>Näs Idrottsförening</t>
  </si>
  <si>
    <t>Stockviks SF</t>
  </si>
  <si>
    <t>Anmälda deltagare</t>
  </si>
  <si>
    <t>Bidrag från SSSF</t>
  </si>
  <si>
    <t>Kostnad GDSSF</t>
  </si>
  <si>
    <t>Ledararvode ej täckt av SSSF</t>
  </si>
  <si>
    <t>Anna Andersson utan subvention</t>
  </si>
  <si>
    <t>Bengan Bengtsson, Cecila Carlsson</t>
  </si>
  <si>
    <t>Dan</t>
  </si>
  <si>
    <t>Dagg</t>
  </si>
  <si>
    <t>Espen</t>
  </si>
  <si>
    <t>Ek</t>
  </si>
  <si>
    <t>Fredrik</t>
  </si>
  <si>
    <t>Fors</t>
  </si>
  <si>
    <t>Gurra</t>
  </si>
  <si>
    <t>Grön</t>
  </si>
  <si>
    <t>Halvard</t>
  </si>
  <si>
    <t>Hägg</t>
  </si>
  <si>
    <t>Ingrid</t>
  </si>
  <si>
    <t>Issjö</t>
  </si>
  <si>
    <t>Jonna</t>
  </si>
  <si>
    <t>Jansdotter</t>
  </si>
  <si>
    <t>Karl</t>
  </si>
  <si>
    <t>Knutsson</t>
  </si>
  <si>
    <t>Lars</t>
  </si>
  <si>
    <t>Magnus</t>
  </si>
  <si>
    <t>Nils</t>
  </si>
  <si>
    <t>Olof</t>
  </si>
  <si>
    <t>Petra</t>
  </si>
  <si>
    <t>Pålsson</t>
  </si>
  <si>
    <t>Rut</t>
  </si>
  <si>
    <t>Rågång</t>
  </si>
  <si>
    <t>Sixten</t>
  </si>
  <si>
    <t>Nilsson</t>
  </si>
  <si>
    <t>Liss</t>
  </si>
  <si>
    <t>Markusson</t>
  </si>
  <si>
    <t>Ostbåge</t>
  </si>
  <si>
    <t>Slaghök</t>
  </si>
  <si>
    <t>Torsten</t>
  </si>
  <si>
    <t>Tidlund</t>
  </si>
  <si>
    <t>Ulrika</t>
  </si>
  <si>
    <t>Umlett</t>
  </si>
  <si>
    <t>Victoria</t>
  </si>
  <si>
    <t>Vääs</t>
  </si>
  <si>
    <t>Ylva</t>
  </si>
  <si>
    <t>Yrsel</t>
  </si>
  <si>
    <t>Åke</t>
  </si>
  <si>
    <t>Ålnes</t>
  </si>
  <si>
    <t>Ärlig</t>
  </si>
  <si>
    <t>Äng</t>
  </si>
  <si>
    <t>Östen</t>
  </si>
  <si>
    <t>Öspång</t>
  </si>
  <si>
    <t>Alva</t>
  </si>
  <si>
    <t>Asklöv</t>
  </si>
  <si>
    <t>Berit</t>
  </si>
  <si>
    <t>Bång</t>
  </si>
  <si>
    <t>Conrad</t>
  </si>
  <si>
    <t>Czech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</si>
</sst>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\ [$kr-41D]_-;\-* #,##0\ [$kr-41D]_-;_-* &quot;-&quot;??\ [$kr-41D]_-;_-@_-"/>
    <numFmt numFmtId="165" formatCode="#,##0_ ;\-#,##0\ "/>
    <numFmt numFmtId="166" formatCode="_-* #,##0\ &quot;kr&quot;_-;\-* #,##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right"/>
    </xf>
    <xf numFmtId="0" fontId="0" fillId="2" borderId="0" xfId="0" applyFill="1"/>
    <xf numFmtId="166" fontId="0" fillId="2" borderId="0" xfId="1" applyNumberFormat="1" applyFont="1" applyFill="1"/>
    <xf numFmtId="166" fontId="0" fillId="2" borderId="0" xfId="0" applyNumberFormat="1" applyFill="1"/>
    <xf numFmtId="0" fontId="2" fillId="0" borderId="0" xfId="0" applyFont="1"/>
    <xf numFmtId="0" fontId="3" fillId="3" borderId="0" xfId="0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0" fontId="2" fillId="4" borderId="0" xfId="0" applyFont="1" applyFill="1"/>
    <xf numFmtId="0" fontId="0" fillId="4" borderId="0" xfId="0" applyFill="1"/>
    <xf numFmtId="164" fontId="2" fillId="4" borderId="0" xfId="0" applyNumberFormat="1" applyFont="1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2" fillId="5" borderId="0" xfId="0" applyFont="1" applyFill="1"/>
    <xf numFmtId="164" fontId="2" fillId="5" borderId="0" xfId="0" applyNumberFormat="1" applyFont="1" applyFill="1"/>
    <xf numFmtId="0" fontId="4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FE9C-6C93-495B-AAA9-781DE4BD6658}">
  <dimension ref="A2:D52"/>
  <sheetViews>
    <sheetView tabSelected="1" workbookViewId="0">
      <selection activeCell="E51" sqref="E51"/>
    </sheetView>
  </sheetViews>
  <sheetFormatPr defaultRowHeight="15" x14ac:dyDescent="0.25"/>
  <cols>
    <col min="1" max="1" width="34.140625" bestFit="1" customWidth="1"/>
    <col min="2" max="2" width="12.5703125" bestFit="1" customWidth="1"/>
    <col min="3" max="3" width="33.28515625" customWidth="1"/>
    <col min="4" max="4" width="11.5703125" bestFit="1" customWidth="1"/>
    <col min="5" max="5" width="61.5703125" bestFit="1" customWidth="1"/>
  </cols>
  <sheetData>
    <row r="2" spans="1:3" x14ac:dyDescent="0.25">
      <c r="A2" t="s">
        <v>0</v>
      </c>
      <c r="B2" s="1">
        <v>31654</v>
      </c>
    </row>
    <row r="3" spans="1:3" x14ac:dyDescent="0.25">
      <c r="A3" t="s">
        <v>1</v>
      </c>
      <c r="B3" s="1">
        <v>9301</v>
      </c>
    </row>
    <row r="4" spans="1:3" x14ac:dyDescent="0.25">
      <c r="A4" t="s">
        <v>2</v>
      </c>
      <c r="B4" s="1">
        <v>98</v>
      </c>
    </row>
    <row r="5" spans="1:3" x14ac:dyDescent="0.25">
      <c r="A5" t="s">
        <v>3</v>
      </c>
      <c r="B5" s="1">
        <v>9022</v>
      </c>
    </row>
    <row r="6" spans="1:3" x14ac:dyDescent="0.25">
      <c r="A6" t="s">
        <v>4</v>
      </c>
      <c r="B6" s="1">
        <v>4147</v>
      </c>
    </row>
    <row r="7" spans="1:3" x14ac:dyDescent="0.25">
      <c r="A7" s="5" t="s">
        <v>9</v>
      </c>
      <c r="B7" s="2">
        <f>SUM(B2:B6)</f>
        <v>54222</v>
      </c>
    </row>
    <row r="9" spans="1:3" x14ac:dyDescent="0.25">
      <c r="A9" t="s">
        <v>20</v>
      </c>
      <c r="B9" s="1">
        <v>7500</v>
      </c>
    </row>
    <row r="10" spans="1:3" x14ac:dyDescent="0.25">
      <c r="A10" t="s">
        <v>22</v>
      </c>
      <c r="B10" s="1">
        <f>12*500</f>
        <v>6000</v>
      </c>
    </row>
    <row r="11" spans="1:3" x14ac:dyDescent="0.25">
      <c r="A11" s="9" t="s">
        <v>21</v>
      </c>
      <c r="B11" s="2">
        <f>+B7-D19-B9+B10</f>
        <v>12751</v>
      </c>
    </row>
    <row r="12" spans="1:3" x14ac:dyDescent="0.25">
      <c r="B12" s="1"/>
    </row>
    <row r="14" spans="1:3" x14ac:dyDescent="0.25">
      <c r="A14" t="s">
        <v>19</v>
      </c>
      <c r="B14" s="3">
        <v>25</v>
      </c>
    </row>
    <row r="15" spans="1:3" x14ac:dyDescent="0.25">
      <c r="A15" s="6" t="s">
        <v>5</v>
      </c>
      <c r="B15" s="7">
        <f>B7/B14</f>
        <v>2168.88</v>
      </c>
      <c r="C15" s="6" t="s">
        <v>23</v>
      </c>
    </row>
    <row r="16" spans="1:3" x14ac:dyDescent="0.25">
      <c r="A16" s="6" t="s">
        <v>6</v>
      </c>
      <c r="B16" s="8">
        <f>B15-500</f>
        <v>1668.88</v>
      </c>
      <c r="C16" s="6" t="s">
        <v>8</v>
      </c>
    </row>
    <row r="17" spans="1:4" x14ac:dyDescent="0.25">
      <c r="A17" s="6" t="s">
        <v>7</v>
      </c>
      <c r="B17" s="8">
        <f>B15*0.25</f>
        <v>542.22</v>
      </c>
      <c r="C17" s="6" t="s">
        <v>24</v>
      </c>
    </row>
    <row r="18" spans="1:4" x14ac:dyDescent="0.25">
      <c r="B18" s="4"/>
    </row>
    <row r="19" spans="1:4" ht="18.75" x14ac:dyDescent="0.3">
      <c r="A19" s="20" t="s">
        <v>10</v>
      </c>
      <c r="B19" s="11"/>
      <c r="C19" s="10"/>
      <c r="D19" s="21">
        <f>+D20+D23+D25+D30+D41+D43+D49+D51</f>
        <v>39971</v>
      </c>
    </row>
    <row r="20" spans="1:4" s="9" customFormat="1" x14ac:dyDescent="0.25">
      <c r="A20" s="12"/>
      <c r="B20" s="12"/>
      <c r="C20" s="12" t="s">
        <v>15</v>
      </c>
      <c r="D20" s="14">
        <f>SUM(D21:D22)</f>
        <v>3338</v>
      </c>
    </row>
    <row r="21" spans="1:4" x14ac:dyDescent="0.25">
      <c r="A21" s="13" t="s">
        <v>25</v>
      </c>
      <c r="B21" s="13" t="s">
        <v>26</v>
      </c>
      <c r="C21" s="13" t="s">
        <v>15</v>
      </c>
      <c r="D21" s="15">
        <v>1669</v>
      </c>
    </row>
    <row r="22" spans="1:4" x14ac:dyDescent="0.25">
      <c r="A22" s="13" t="s">
        <v>27</v>
      </c>
      <c r="B22" s="13" t="s">
        <v>28</v>
      </c>
      <c r="C22" s="13" t="s">
        <v>15</v>
      </c>
      <c r="D22" s="15">
        <v>1669</v>
      </c>
    </row>
    <row r="23" spans="1:4" x14ac:dyDescent="0.25">
      <c r="A23" s="16"/>
      <c r="B23" s="16"/>
      <c r="C23" s="18" t="s">
        <v>16</v>
      </c>
      <c r="D23" s="19">
        <f>SUM(D24)</f>
        <v>1669</v>
      </c>
    </row>
    <row r="24" spans="1:4" x14ac:dyDescent="0.25">
      <c r="A24" s="16" t="s">
        <v>29</v>
      </c>
      <c r="B24" s="16" t="s">
        <v>30</v>
      </c>
      <c r="C24" s="16" t="s">
        <v>16</v>
      </c>
      <c r="D24" s="17">
        <v>1669</v>
      </c>
    </row>
    <row r="25" spans="1:4" x14ac:dyDescent="0.25">
      <c r="A25" s="13"/>
      <c r="B25" s="13"/>
      <c r="C25" s="12" t="s">
        <v>13</v>
      </c>
      <c r="D25" s="14">
        <f>SUM(D26:D29)</f>
        <v>5549</v>
      </c>
    </row>
    <row r="26" spans="1:4" x14ac:dyDescent="0.25">
      <c r="A26" s="13" t="s">
        <v>31</v>
      </c>
      <c r="B26" s="13" t="s">
        <v>32</v>
      </c>
      <c r="C26" s="13" t="s">
        <v>13</v>
      </c>
      <c r="D26" s="15">
        <v>542</v>
      </c>
    </row>
    <row r="27" spans="1:4" x14ac:dyDescent="0.25">
      <c r="A27" s="13" t="s">
        <v>33</v>
      </c>
      <c r="B27" s="13" t="s">
        <v>34</v>
      </c>
      <c r="C27" s="13" t="s">
        <v>13</v>
      </c>
      <c r="D27" s="15">
        <v>1669</v>
      </c>
    </row>
    <row r="28" spans="1:4" x14ac:dyDescent="0.25">
      <c r="A28" s="13" t="s">
        <v>35</v>
      </c>
      <c r="B28" s="13" t="s">
        <v>36</v>
      </c>
      <c r="C28" s="13" t="s">
        <v>13</v>
      </c>
      <c r="D28" s="15">
        <v>1669</v>
      </c>
    </row>
    <row r="29" spans="1:4" x14ac:dyDescent="0.25">
      <c r="A29" s="13" t="s">
        <v>37</v>
      </c>
      <c r="B29" s="13" t="s">
        <v>38</v>
      </c>
      <c r="C29" s="13" t="s">
        <v>13</v>
      </c>
      <c r="D29" s="15">
        <v>1669</v>
      </c>
    </row>
    <row r="30" spans="1:4" x14ac:dyDescent="0.25">
      <c r="A30" s="16"/>
      <c r="B30" s="16"/>
      <c r="C30" s="18" t="s">
        <v>11</v>
      </c>
      <c r="D30" s="19">
        <f>SUM(D31:D40)</f>
        <v>15563</v>
      </c>
    </row>
    <row r="31" spans="1:4" x14ac:dyDescent="0.25">
      <c r="A31" s="16" t="s">
        <v>39</v>
      </c>
      <c r="B31" s="16" t="s">
        <v>40</v>
      </c>
      <c r="C31" s="16" t="s">
        <v>11</v>
      </c>
      <c r="D31" s="17">
        <v>1669</v>
      </c>
    </row>
    <row r="32" spans="1:4" x14ac:dyDescent="0.25">
      <c r="A32" s="16" t="s">
        <v>41</v>
      </c>
      <c r="B32" s="16" t="s">
        <v>51</v>
      </c>
      <c r="C32" s="16" t="s">
        <v>11</v>
      </c>
      <c r="D32" s="17">
        <v>542</v>
      </c>
    </row>
    <row r="33" spans="1:4" x14ac:dyDescent="0.25">
      <c r="A33" s="16" t="s">
        <v>42</v>
      </c>
      <c r="B33" s="16" t="s">
        <v>52</v>
      </c>
      <c r="C33" s="16" t="s">
        <v>11</v>
      </c>
      <c r="D33" s="17">
        <v>1669</v>
      </c>
    </row>
    <row r="34" spans="1:4" x14ac:dyDescent="0.25">
      <c r="A34" s="16" t="s">
        <v>43</v>
      </c>
      <c r="B34" s="16" t="s">
        <v>50</v>
      </c>
      <c r="C34" s="16" t="s">
        <v>11</v>
      </c>
      <c r="D34" s="17">
        <v>1669</v>
      </c>
    </row>
    <row r="35" spans="1:4" x14ac:dyDescent="0.25">
      <c r="A35" s="16" t="s">
        <v>44</v>
      </c>
      <c r="B35" s="16" t="s">
        <v>53</v>
      </c>
      <c r="C35" s="16" t="s">
        <v>11</v>
      </c>
      <c r="D35" s="17">
        <v>1669</v>
      </c>
    </row>
    <row r="36" spans="1:4" x14ac:dyDescent="0.25">
      <c r="A36" s="16" t="s">
        <v>45</v>
      </c>
      <c r="B36" s="16" t="s">
        <v>46</v>
      </c>
      <c r="C36" s="16" t="s">
        <v>11</v>
      </c>
      <c r="D36" s="17">
        <v>1669</v>
      </c>
    </row>
    <row r="37" spans="1:4" x14ac:dyDescent="0.25">
      <c r="A37" s="16" t="s">
        <v>47</v>
      </c>
      <c r="B37" s="16" t="s">
        <v>48</v>
      </c>
      <c r="C37" s="16" t="s">
        <v>11</v>
      </c>
      <c r="D37" s="17">
        <v>1669</v>
      </c>
    </row>
    <row r="38" spans="1:4" x14ac:dyDescent="0.25">
      <c r="A38" s="16" t="s">
        <v>49</v>
      </c>
      <c r="B38" s="16" t="s">
        <v>54</v>
      </c>
      <c r="C38" s="16" t="s">
        <v>11</v>
      </c>
      <c r="D38" s="17">
        <v>1669</v>
      </c>
    </row>
    <row r="39" spans="1:4" x14ac:dyDescent="0.25">
      <c r="A39" s="16" t="s">
        <v>55</v>
      </c>
      <c r="B39" s="16" t="s">
        <v>56</v>
      </c>
      <c r="C39" s="16" t="s">
        <v>11</v>
      </c>
      <c r="D39" s="17">
        <v>1669</v>
      </c>
    </row>
    <row r="40" spans="1:4" x14ac:dyDescent="0.25">
      <c r="A40" s="16" t="s">
        <v>57</v>
      </c>
      <c r="B40" s="16" t="s">
        <v>58</v>
      </c>
      <c r="C40" s="16" t="s">
        <v>11</v>
      </c>
      <c r="D40" s="17">
        <v>1669</v>
      </c>
    </row>
    <row r="41" spans="1:4" x14ac:dyDescent="0.25">
      <c r="A41" s="13"/>
      <c r="B41" s="13"/>
      <c r="C41" s="12" t="s">
        <v>17</v>
      </c>
      <c r="D41" s="14">
        <f>SUM(D42)</f>
        <v>1669</v>
      </c>
    </row>
    <row r="42" spans="1:4" x14ac:dyDescent="0.25">
      <c r="A42" s="13" t="s">
        <v>59</v>
      </c>
      <c r="B42" s="13" t="s">
        <v>60</v>
      </c>
      <c r="C42" s="13" t="s">
        <v>17</v>
      </c>
      <c r="D42" s="15">
        <v>1669</v>
      </c>
    </row>
    <row r="43" spans="1:4" x14ac:dyDescent="0.25">
      <c r="A43" s="16"/>
      <c r="B43" s="16"/>
      <c r="C43" s="18" t="s">
        <v>12</v>
      </c>
      <c r="D43" s="19">
        <f>SUM(D44:D48)</f>
        <v>8345</v>
      </c>
    </row>
    <row r="44" spans="1:4" x14ac:dyDescent="0.25">
      <c r="A44" s="16" t="s">
        <v>61</v>
      </c>
      <c r="B44" s="16" t="s">
        <v>62</v>
      </c>
      <c r="C44" s="16" t="s">
        <v>12</v>
      </c>
      <c r="D44" s="17">
        <v>1669</v>
      </c>
    </row>
    <row r="45" spans="1:4" x14ac:dyDescent="0.25">
      <c r="A45" s="16" t="s">
        <v>63</v>
      </c>
      <c r="B45" s="16" t="s">
        <v>64</v>
      </c>
      <c r="C45" s="16" t="s">
        <v>12</v>
      </c>
      <c r="D45" s="17">
        <v>1669</v>
      </c>
    </row>
    <row r="46" spans="1:4" x14ac:dyDescent="0.25">
      <c r="A46" s="16" t="s">
        <v>65</v>
      </c>
      <c r="B46" s="16" t="s">
        <v>66</v>
      </c>
      <c r="C46" s="16" t="s">
        <v>12</v>
      </c>
      <c r="D46" s="17">
        <v>1669</v>
      </c>
    </row>
    <row r="47" spans="1:4" x14ac:dyDescent="0.25">
      <c r="A47" s="16" t="s">
        <v>67</v>
      </c>
      <c r="B47" s="16" t="s">
        <v>68</v>
      </c>
      <c r="C47" s="16" t="s">
        <v>12</v>
      </c>
      <c r="D47" s="17">
        <v>1669</v>
      </c>
    </row>
    <row r="48" spans="1:4" x14ac:dyDescent="0.25">
      <c r="A48" s="16" t="s">
        <v>69</v>
      </c>
      <c r="B48" s="16" t="s">
        <v>70</v>
      </c>
      <c r="C48" s="16" t="s">
        <v>12</v>
      </c>
      <c r="D48" s="17">
        <v>1669</v>
      </c>
    </row>
    <row r="49" spans="1:4" x14ac:dyDescent="0.25">
      <c r="A49" s="13"/>
      <c r="B49" s="13"/>
      <c r="C49" s="12" t="s">
        <v>14</v>
      </c>
      <c r="D49" s="14">
        <f>SUM(D50)</f>
        <v>1669</v>
      </c>
    </row>
    <row r="50" spans="1:4" x14ac:dyDescent="0.25">
      <c r="A50" s="13" t="s">
        <v>71</v>
      </c>
      <c r="B50" s="13" t="s">
        <v>72</v>
      </c>
      <c r="C50" s="13" t="s">
        <v>14</v>
      </c>
      <c r="D50" s="15">
        <v>1669</v>
      </c>
    </row>
    <row r="51" spans="1:4" x14ac:dyDescent="0.25">
      <c r="A51" s="16"/>
      <c r="B51" s="16"/>
      <c r="C51" s="18" t="s">
        <v>18</v>
      </c>
      <c r="D51" s="19">
        <f>SUM(D52)</f>
        <v>2169</v>
      </c>
    </row>
    <row r="52" spans="1:4" x14ac:dyDescent="0.25">
      <c r="A52" s="16" t="s">
        <v>73</v>
      </c>
      <c r="B52" s="16" t="s">
        <v>74</v>
      </c>
      <c r="C52" s="16" t="s">
        <v>18</v>
      </c>
      <c r="D52" s="17">
        <v>2169</v>
      </c>
    </row>
  </sheetData>
  <sortState xmlns:xlrd2="http://schemas.microsoft.com/office/spreadsheetml/2017/richdata2" ref="A21:C50">
    <sortCondition ref="C21:C50"/>
  </sortState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7831e6d9-dc6c-4cd1-9ec6-1dc2b4133195}" enabled="0" method="" siteId="{7831e6d9-dc6c-4cd1-9ec6-1dc2b41331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Nykvist</dc:creator>
  <cp:lastModifiedBy>David Sandegard</cp:lastModifiedBy>
  <dcterms:created xsi:type="dcterms:W3CDTF">2022-12-21T10:44:23Z</dcterms:created>
  <dcterms:modified xsi:type="dcterms:W3CDTF">2023-02-14T12:07:18Z</dcterms:modified>
</cp:coreProperties>
</file>